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5360" windowHeight="12045" activeTab="1"/>
  </bookViews>
  <sheets>
    <sheet name="본체" sheetId="7" r:id="rId1"/>
    <sheet name="악세사리" sheetId="6" r:id="rId2"/>
    <sheet name="달러" sheetId="5" r:id="rId3"/>
  </sheets>
  <definedNames>
    <definedName name="_xlnm.Print_Area" localSheetId="2">달러!$A$1:$H$23</definedName>
    <definedName name="_xlnm.Print_Area" localSheetId="0">본체!$A$1:$H$17</definedName>
    <definedName name="_xlnm.Print_Area" localSheetId="1">악세사리!$A$1:$H$28</definedName>
  </definedNames>
  <calcPr calcId="124519"/>
</workbook>
</file>

<file path=xl/calcChain.xml><?xml version="1.0" encoding="utf-8"?>
<calcChain xmlns="http://schemas.openxmlformats.org/spreadsheetml/2006/main">
  <c r="G27" i="6"/>
  <c r="F12" i="7"/>
  <c r="F16"/>
  <c r="F13"/>
  <c r="G13"/>
  <c r="F14"/>
  <c r="G14"/>
  <c r="F15"/>
  <c r="G15"/>
  <c r="J15" i="5"/>
  <c r="J14"/>
  <c r="J22"/>
  <c r="I22"/>
  <c r="F13"/>
  <c r="F14"/>
  <c r="F15"/>
  <c r="F16"/>
  <c r="F17"/>
  <c r="F18"/>
  <c r="F19"/>
  <c r="F21"/>
  <c r="F12"/>
  <c r="F20"/>
  <c r="F22"/>
  <c r="C10"/>
  <c r="G16" i="7"/>
  <c r="C10"/>
  <c r="G12"/>
</calcChain>
</file>

<file path=xl/sharedStrings.xml><?xml version="1.0" encoding="utf-8"?>
<sst xmlns="http://schemas.openxmlformats.org/spreadsheetml/2006/main" count="113" uniqueCount="65">
  <si>
    <t>순번</t>
    <phoneticPr fontId="2" type="noConversion"/>
  </si>
  <si>
    <t>규격</t>
    <phoneticPr fontId="2" type="noConversion"/>
  </si>
  <si>
    <t>단가</t>
    <phoneticPr fontId="2" type="noConversion"/>
  </si>
  <si>
    <t>공급가액</t>
    <phoneticPr fontId="2" type="noConversion"/>
  </si>
  <si>
    <t>대표자</t>
    <phoneticPr fontId="2" type="noConversion"/>
  </si>
  <si>
    <t>TEL</t>
    <phoneticPr fontId="2" type="noConversion"/>
  </si>
  <si>
    <t>FAX</t>
    <phoneticPr fontId="2" type="noConversion"/>
  </si>
  <si>
    <t>합계금액</t>
    <phoneticPr fontId="2" type="noConversion"/>
  </si>
  <si>
    <t>02-2601-2677</t>
    <phoneticPr fontId="2" type="noConversion"/>
  </si>
  <si>
    <t>E-mail</t>
    <phoneticPr fontId="2" type="noConversion"/>
  </si>
  <si>
    <t>동 우 양 행</t>
    <phoneticPr fontId="2" type="noConversion"/>
  </si>
  <si>
    <t>김 재 관</t>
    <phoneticPr fontId="2" type="noConversion"/>
  </si>
  <si>
    <t>상   호</t>
    <phoneticPr fontId="2" type="noConversion"/>
  </si>
  <si>
    <t>세액</t>
    <phoneticPr fontId="2" type="noConversion"/>
  </si>
  <si>
    <t>비고</t>
    <phoneticPr fontId="2" type="noConversion"/>
  </si>
  <si>
    <t>合計</t>
    <phoneticPr fontId="2" type="noConversion"/>
  </si>
  <si>
    <t>품명</t>
    <phoneticPr fontId="2" type="noConversion"/>
  </si>
  <si>
    <t>dongwootax@naver.com</t>
    <phoneticPr fontId="2" type="noConversion"/>
  </si>
  <si>
    <t>사업자번호</t>
    <phoneticPr fontId="2" type="noConversion"/>
  </si>
  <si>
    <t>114-04-67666</t>
    <phoneticPr fontId="2" type="noConversion"/>
  </si>
  <si>
    <t>02-2601-2675
 010-5340-3765</t>
    <phoneticPr fontId="2" type="noConversion"/>
  </si>
  <si>
    <t>견 적 서</t>
    <phoneticPr fontId="2" type="noConversion"/>
  </si>
  <si>
    <t>(VAT 포함)</t>
    <phoneticPr fontId="2" type="noConversion"/>
  </si>
  <si>
    <t>한국해양과기원 귀중</t>
    <phoneticPr fontId="2" type="noConversion"/>
  </si>
  <si>
    <t xml:space="preserve">
수량
</t>
    <phoneticPr fontId="2" type="noConversion"/>
  </si>
  <si>
    <t>포함</t>
    <phoneticPr fontId="2" type="noConversion"/>
  </si>
  <si>
    <t>Solo</t>
  </si>
  <si>
    <t>짐벌</t>
  </si>
  <si>
    <t>프로펠러</t>
  </si>
  <si>
    <t>배터리</t>
  </si>
  <si>
    <t>3DR Pixhawk</t>
  </si>
  <si>
    <t>3DR uBlox GPS with Compass Kit</t>
  </si>
  <si>
    <t>PPM Encoder</t>
  </si>
  <si>
    <t>Pixhawk Airspeed Sensor Kit</t>
  </si>
  <si>
    <t>3DR Radio Set</t>
  </si>
  <si>
    <t>기체, 컨트롤러, 
프로펠러6, 충전기, 
컨트롤러 충전기</t>
    <phoneticPr fontId="2" type="noConversion"/>
  </si>
  <si>
    <t>live view kit for gopro 
모니터리용</t>
    <phoneticPr fontId="2" type="noConversion"/>
  </si>
  <si>
    <t>3DR Pixhawk Accessories</t>
  </si>
  <si>
    <t xml:space="preserve">3DR Pixhawk Accessories
주파수 (915MHz)
</t>
    <phoneticPr fontId="2" type="noConversion"/>
  </si>
  <si>
    <t>사업자번호</t>
    <phoneticPr fontId="2" type="noConversion"/>
  </si>
  <si>
    <t>dongwootax@naver.com</t>
    <phoneticPr fontId="2" type="noConversion"/>
  </si>
  <si>
    <t>(VAT 포함)</t>
    <phoneticPr fontId="2" type="noConversion"/>
  </si>
  <si>
    <t>라 인 통 상</t>
    <phoneticPr fontId="2" type="noConversion"/>
  </si>
  <si>
    <t>김 주 호</t>
    <phoneticPr fontId="2" type="noConversion"/>
  </si>
  <si>
    <t>107-20-51394</t>
    <phoneticPr fontId="2" type="noConversion"/>
  </si>
  <si>
    <t>합    계</t>
    <phoneticPr fontId="2" type="noConversion"/>
  </si>
  <si>
    <t>동우양행</t>
    <phoneticPr fontId="2" type="noConversion"/>
  </si>
  <si>
    <t>포함</t>
    <phoneticPr fontId="2" type="noConversion"/>
  </si>
  <si>
    <t>2017. 5. 25</t>
    <phoneticPr fontId="2" type="noConversion"/>
  </si>
  <si>
    <t>김재관(직인생략)</t>
    <phoneticPr fontId="2" type="noConversion"/>
  </si>
  <si>
    <t>동서울우편집중국</t>
    <phoneticPr fontId="2" type="noConversion"/>
  </si>
  <si>
    <t>자전거</t>
    <phoneticPr fontId="2" type="noConversion"/>
  </si>
  <si>
    <t>삼천리 비타민 24형 7단</t>
    <phoneticPr fontId="2" type="noConversion"/>
  </si>
  <si>
    <t>정관장홍삼정</t>
    <phoneticPr fontId="2" type="noConversion"/>
  </si>
  <si>
    <t>에브리타임 10ml*30포/쇼핑백</t>
    <phoneticPr fontId="2" type="noConversion"/>
  </si>
  <si>
    <t>스마트밴드</t>
    <phoneticPr fontId="2" type="noConversion"/>
  </si>
  <si>
    <t>띵스 스마트밴드2 TSB-02 HR</t>
    <phoneticPr fontId="2" type="noConversion"/>
  </si>
  <si>
    <t>등산배낭</t>
    <phoneticPr fontId="2" type="noConversion"/>
  </si>
  <si>
    <t>트렉스타 하딩 30L오렌지
레인커버</t>
    <phoneticPr fontId="2" type="noConversion"/>
  </si>
  <si>
    <t>트랙스타 하딩30L 블랙레인커버</t>
    <phoneticPr fontId="2" type="noConversion"/>
  </si>
  <si>
    <t>정관장홍삼차</t>
    <phoneticPr fontId="2" type="noConversion"/>
  </si>
  <si>
    <t>3g*100포/선물포장/쇼핑백</t>
    <phoneticPr fontId="2" type="noConversion"/>
  </si>
  <si>
    <t>바디용품세트</t>
    <phoneticPr fontId="2" type="noConversion"/>
  </si>
  <si>
    <t>불가리 오떼블랑 40ml 3종세트
선물포장/쇼핑백</t>
    <phoneticPr fontId="2" type="noConversion"/>
  </si>
  <si>
    <t>W3,217,500</t>
    <phoneticPr fontId="2" type="noConversion"/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</si>
</sst>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yyyy&quot;년&quot;\ m&quot;월&quot;\ d&quot;일&quot;;@"/>
  </numFmts>
  <fonts count="19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sz val="28"/>
      <name val="돋움"/>
      <family val="3"/>
      <charset val="129"/>
    </font>
    <font>
      <b/>
      <sz val="12"/>
      <name val="돋움"/>
      <family val="3"/>
      <charset val="129"/>
    </font>
    <font>
      <b/>
      <u/>
      <sz val="14"/>
      <name val="돋움"/>
      <family val="3"/>
      <charset val="129"/>
    </font>
    <font>
      <sz val="14"/>
      <name val="돋움"/>
      <family val="3"/>
      <charset val="129"/>
    </font>
    <font>
      <b/>
      <sz val="14"/>
      <name val="돋움"/>
      <family val="3"/>
      <charset val="129"/>
    </font>
    <font>
      <b/>
      <sz val="12"/>
      <color indexed="8"/>
      <name val="맑은 고딕"/>
      <family val="3"/>
      <charset val="129"/>
    </font>
    <font>
      <b/>
      <sz val="13"/>
      <name val="돋움"/>
      <family val="3"/>
      <charset val="129"/>
    </font>
    <font>
      <u/>
      <sz val="36"/>
      <name val="돋움"/>
      <family val="3"/>
      <charset val="129"/>
    </font>
    <font>
      <b/>
      <sz val="14"/>
      <color indexed="63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12"/>
      <color indexed="8"/>
      <name val="돋움"/>
      <family val="3"/>
      <charset val="129"/>
    </font>
    <font>
      <sz val="12"/>
      <name val="돋움"/>
      <family val="3"/>
      <charset val="129"/>
    </font>
    <font>
      <b/>
      <sz val="12"/>
      <color rgb="FF3E3E3E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4" fillId="0" borderId="0" xfId="0" applyFont="1">
      <alignment vertical="center"/>
    </xf>
    <xf numFmtId="41" fontId="5" fillId="0" borderId="0" xfId="1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41" fontId="1" fillId="0" borderId="0" xfId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41" fontId="7" fillId="0" borderId="1" xfId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42" fontId="7" fillId="0" borderId="3" xfId="2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41" fontId="7" fillId="0" borderId="5" xfId="1" applyFont="1" applyBorder="1" applyAlignment="1">
      <alignment horizontal="center" vertical="center"/>
    </xf>
    <xf numFmtId="41" fontId="10" fillId="0" borderId="0" xfId="1" applyFont="1">
      <alignment vertical="center"/>
    </xf>
    <xf numFmtId="0" fontId="7" fillId="0" borderId="1" xfId="0" applyFont="1" applyBorder="1" applyAlignment="1">
      <alignment horizontal="center" vertical="center"/>
    </xf>
    <xf numFmtId="176" fontId="8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0" fillId="0" borderId="6" xfId="0" applyBorder="1">
      <alignment vertical="center"/>
    </xf>
    <xf numFmtId="0" fontId="7" fillId="0" borderId="7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41" fontId="7" fillId="0" borderId="9" xfId="1" applyFont="1" applyBorder="1" applyAlignment="1">
      <alignment horizontal="center" vertical="center"/>
    </xf>
    <xf numFmtId="41" fontId="7" fillId="0" borderId="10" xfId="1" applyFont="1" applyBorder="1" applyAlignment="1">
      <alignment horizontal="center" vertical="center"/>
    </xf>
    <xf numFmtId="41" fontId="7" fillId="0" borderId="1" xfId="0" applyNumberFormat="1" applyFont="1" applyBorder="1">
      <alignment vertical="center"/>
    </xf>
    <xf numFmtId="0" fontId="15" fillId="0" borderId="11" xfId="1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41" fontId="7" fillId="0" borderId="11" xfId="1" applyFont="1" applyBorder="1" applyAlignment="1">
      <alignment horizontal="center" vertical="center"/>
    </xf>
    <xf numFmtId="41" fontId="7" fillId="0" borderId="12" xfId="1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41" fontId="17" fillId="0" borderId="15" xfId="1" applyFont="1" applyBorder="1">
      <alignment vertical="center"/>
    </xf>
    <xf numFmtId="41" fontId="17" fillId="0" borderId="16" xfId="1" applyFont="1" applyBorder="1">
      <alignment vertical="center"/>
    </xf>
    <xf numFmtId="41" fontId="0" fillId="0" borderId="0" xfId="0" applyNumberFormat="1">
      <alignment vertical="center"/>
    </xf>
    <xf numFmtId="0" fontId="16" fillId="0" borderId="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41" fontId="7" fillId="0" borderId="18" xfId="1" applyFont="1" applyBorder="1" applyAlignment="1">
      <alignment horizontal="center" vertical="center"/>
    </xf>
    <xf numFmtId="41" fontId="7" fillId="0" borderId="19" xfId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1" fontId="7" fillId="0" borderId="6" xfId="1" applyFont="1" applyBorder="1" applyAlignment="1">
      <alignment horizontal="center" vertical="center"/>
    </xf>
    <xf numFmtId="41" fontId="7" fillId="0" borderId="22" xfId="1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1" fontId="7" fillId="0" borderId="1" xfId="1" applyFont="1" applyBorder="1" applyAlignment="1">
      <alignment horizontal="center" vertical="center" wrapText="1"/>
    </xf>
    <xf numFmtId="41" fontId="7" fillId="0" borderId="1" xfId="1" applyFont="1" applyBorder="1" applyAlignment="1">
      <alignment horizontal="center" vertical="center"/>
    </xf>
    <xf numFmtId="41" fontId="7" fillId="0" borderId="17" xfId="1" applyFont="1" applyBorder="1" applyAlignment="1">
      <alignment horizontal="center" vertical="center"/>
    </xf>
    <xf numFmtId="41" fontId="7" fillId="0" borderId="20" xfId="1" applyFont="1" applyBorder="1" applyAlignment="1">
      <alignment horizontal="center" vertical="center"/>
    </xf>
    <xf numFmtId="41" fontId="7" fillId="0" borderId="16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8" fillId="0" borderId="0" xfId="0" applyNumberFormat="1" applyFont="1" applyAlignment="1" applyProtection="1">
      <alignment horizontal="center" vertical="center"/>
      <protection locked="0"/>
    </xf>
  </cellXfs>
  <cellStyles count="3">
    <cellStyle name="쉼표 [0]" xfId="1" builtinId="6"/>
    <cellStyle name="통화 [0]" xfId="2" builtinId="7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opLeftCell="A7" zoomScale="90" zoomScaleNormal="90" workbookViewId="0">
      <selection activeCell="G16" sqref="G16"/>
    </sheetView>
  </sheetViews>
  <sheetFormatPr defaultRowHeight="13.5"/>
  <cols>
    <col min="1" max="1" width="5.5546875" customWidth="1"/>
    <col min="2" max="2" width="25.6640625" customWidth="1"/>
    <col min="3" max="3" width="25.5546875" customWidth="1"/>
    <col min="4" max="4" width="7.44140625" customWidth="1"/>
    <col min="5" max="6" width="14.44140625" style="6" customWidth="1"/>
    <col min="7" max="7" width="11.21875" style="6" customWidth="1"/>
    <col min="8" max="8" width="7.33203125" style="6" customWidth="1"/>
  </cols>
  <sheetData>
    <row r="1" spans="1:8" ht="46.5">
      <c r="A1" s="59" t="s">
        <v>21</v>
      </c>
      <c r="B1" s="59"/>
      <c r="C1" s="59"/>
      <c r="D1" s="59"/>
      <c r="E1" s="59"/>
      <c r="F1" s="59"/>
      <c r="G1" s="59"/>
      <c r="H1" s="59"/>
    </row>
    <row r="2" spans="1:8" ht="43.5" customHeight="1">
      <c r="A2" s="3"/>
      <c r="B2" s="3"/>
      <c r="C2" s="3"/>
      <c r="D2" s="3"/>
      <c r="E2" s="3"/>
      <c r="F2" s="3"/>
      <c r="G2" s="3"/>
      <c r="H2" s="3"/>
    </row>
    <row r="3" spans="1:8" ht="24.95" customHeight="1">
      <c r="A3" s="1"/>
      <c r="B3" s="1"/>
      <c r="C3" s="1"/>
      <c r="E3" s="18" t="s">
        <v>12</v>
      </c>
      <c r="F3" s="55" t="s">
        <v>42</v>
      </c>
      <c r="G3" s="55"/>
      <c r="H3" s="55"/>
    </row>
    <row r="4" spans="1:8" ht="24.95" customHeight="1">
      <c r="A4" s="60">
        <v>42199</v>
      </c>
      <c r="B4" s="60"/>
      <c r="C4" s="7"/>
      <c r="E4" s="18" t="s">
        <v>4</v>
      </c>
      <c r="F4" s="55" t="s">
        <v>43</v>
      </c>
      <c r="G4" s="55"/>
      <c r="H4" s="55"/>
    </row>
    <row r="5" spans="1:8" ht="24.95" customHeight="1">
      <c r="A5" s="19"/>
      <c r="B5" s="19"/>
      <c r="C5" s="7"/>
      <c r="E5" s="18" t="s">
        <v>39</v>
      </c>
      <c r="F5" s="56" t="s">
        <v>44</v>
      </c>
      <c r="G5" s="57"/>
      <c r="H5" s="58"/>
    </row>
    <row r="6" spans="1:8" ht="33.75" customHeight="1">
      <c r="A6" s="8"/>
      <c r="B6" s="9" t="s">
        <v>23</v>
      </c>
      <c r="C6" s="8"/>
      <c r="E6" s="18" t="s">
        <v>9</v>
      </c>
      <c r="F6" s="53" t="s">
        <v>40</v>
      </c>
      <c r="G6" s="53"/>
      <c r="H6" s="53"/>
    </row>
    <row r="7" spans="1:8" ht="33.75" customHeight="1">
      <c r="B7" s="4"/>
      <c r="C7" s="5"/>
      <c r="E7" s="18" t="s">
        <v>5</v>
      </c>
      <c r="F7" s="54" t="s">
        <v>20</v>
      </c>
      <c r="G7" s="55"/>
      <c r="H7" s="55"/>
    </row>
    <row r="8" spans="1:8" ht="24.95" customHeight="1">
      <c r="A8" s="1"/>
      <c r="B8" s="1"/>
      <c r="C8" s="1"/>
      <c r="E8" s="18" t="s">
        <v>6</v>
      </c>
      <c r="F8" s="55" t="s">
        <v>8</v>
      </c>
      <c r="G8" s="55"/>
      <c r="H8" s="55"/>
    </row>
    <row r="9" spans="1:8" ht="48" customHeight="1" thickBot="1">
      <c r="A9" s="1"/>
      <c r="B9" s="1"/>
      <c r="C9" s="1"/>
      <c r="D9" s="1"/>
      <c r="E9" s="2"/>
      <c r="F9" s="2"/>
      <c r="G9" s="2"/>
      <c r="H9" s="2"/>
    </row>
    <row r="10" spans="1:8" ht="48" customHeight="1" thickBot="1">
      <c r="A10" s="11"/>
      <c r="B10" s="12" t="s">
        <v>7</v>
      </c>
      <c r="C10" s="13">
        <f>F16+G16</f>
        <v>4488000</v>
      </c>
      <c r="D10" s="14"/>
      <c r="E10" s="14" t="s">
        <v>41</v>
      </c>
      <c r="F10" s="14"/>
      <c r="G10" s="14"/>
      <c r="H10" s="15"/>
    </row>
    <row r="11" spans="1:8" ht="54.75" customHeight="1" thickTop="1">
      <c r="A11" s="24" t="s">
        <v>0</v>
      </c>
      <c r="B11" s="25" t="s">
        <v>16</v>
      </c>
      <c r="C11" s="26" t="s">
        <v>1</v>
      </c>
      <c r="D11" s="25" t="s">
        <v>24</v>
      </c>
      <c r="E11" s="27" t="s">
        <v>2</v>
      </c>
      <c r="F11" s="27" t="s">
        <v>3</v>
      </c>
      <c r="G11" s="27" t="s">
        <v>13</v>
      </c>
      <c r="H11" s="28" t="s">
        <v>14</v>
      </c>
    </row>
    <row r="12" spans="1:8" s="21" customFormat="1" ht="87" customHeight="1">
      <c r="A12" s="22">
        <v>1</v>
      </c>
      <c r="B12" s="35" t="s">
        <v>26</v>
      </c>
      <c r="C12" s="36" t="s">
        <v>35</v>
      </c>
      <c r="D12" s="18">
        <v>1</v>
      </c>
      <c r="E12" s="10">
        <v>1500000</v>
      </c>
      <c r="F12" s="29">
        <f>E12*D12</f>
        <v>1500000</v>
      </c>
      <c r="G12" s="10">
        <f>F12*0.1</f>
        <v>150000</v>
      </c>
      <c r="H12" s="16"/>
    </row>
    <row r="13" spans="1:8" s="21" customFormat="1" ht="87" customHeight="1">
      <c r="A13" s="22">
        <v>2</v>
      </c>
      <c r="B13" s="35" t="s">
        <v>27</v>
      </c>
      <c r="C13" s="34"/>
      <c r="D13" s="18">
        <v>1</v>
      </c>
      <c r="E13" s="10">
        <v>620000</v>
      </c>
      <c r="F13" s="29">
        <f>E13*D13</f>
        <v>620000</v>
      </c>
      <c r="G13" s="10">
        <f>F13*0.1</f>
        <v>62000</v>
      </c>
      <c r="H13" s="16"/>
    </row>
    <row r="14" spans="1:8" s="21" customFormat="1" ht="87" customHeight="1">
      <c r="A14" s="22">
        <v>3</v>
      </c>
      <c r="B14" s="35" t="s">
        <v>28</v>
      </c>
      <c r="C14" s="34"/>
      <c r="D14" s="18">
        <v>6</v>
      </c>
      <c r="E14" s="10">
        <v>20000</v>
      </c>
      <c r="F14" s="29">
        <f>E14*D14</f>
        <v>120000</v>
      </c>
      <c r="G14" s="10">
        <f>F14*0.1</f>
        <v>12000</v>
      </c>
      <c r="H14" s="16"/>
    </row>
    <row r="15" spans="1:8" s="21" customFormat="1" ht="87" customHeight="1">
      <c r="A15" s="22">
        <v>4</v>
      </c>
      <c r="B15" s="35" t="s">
        <v>29</v>
      </c>
      <c r="C15" s="34"/>
      <c r="D15" s="18">
        <v>8</v>
      </c>
      <c r="E15" s="10">
        <v>230000</v>
      </c>
      <c r="F15" s="29">
        <f>E15*D15</f>
        <v>1840000</v>
      </c>
      <c r="G15" s="10">
        <f>F15*0.1</f>
        <v>184000</v>
      </c>
      <c r="H15" s="16"/>
    </row>
    <row r="16" spans="1:8" ht="48" customHeight="1" thickBot="1">
      <c r="A16" s="51"/>
      <c r="B16" s="52"/>
      <c r="C16" s="52"/>
      <c r="D16" s="30"/>
      <c r="E16" s="31" t="s">
        <v>15</v>
      </c>
      <c r="F16" s="32">
        <f>SUM(F12:F15)</f>
        <v>4080000</v>
      </c>
      <c r="G16" s="32">
        <f>F16*0.1</f>
        <v>408000</v>
      </c>
      <c r="H16" s="33"/>
    </row>
    <row r="17" spans="1:8" ht="42" customHeight="1">
      <c r="A17" s="20"/>
      <c r="B17" s="8"/>
      <c r="C17" s="8"/>
      <c r="D17" s="8"/>
      <c r="E17" s="17"/>
      <c r="F17" s="17"/>
      <c r="G17" s="17"/>
      <c r="H17" s="17"/>
    </row>
    <row r="18" spans="1:8" ht="42" customHeight="1">
      <c r="A18" s="8"/>
      <c r="B18" s="8"/>
      <c r="C18" s="8"/>
      <c r="D18" s="8"/>
      <c r="E18" s="17"/>
      <c r="F18" s="17"/>
      <c r="G18" s="17"/>
      <c r="H18" s="17"/>
    </row>
    <row r="19" spans="1:8" ht="42" customHeight="1"/>
    <row r="20" spans="1:8" ht="42" customHeight="1"/>
    <row r="21" spans="1:8" ht="42" customHeight="1"/>
    <row r="22" spans="1:8" ht="42" customHeight="1"/>
    <row r="23" spans="1:8" ht="42" customHeight="1"/>
    <row r="24" spans="1:8" ht="42" customHeight="1"/>
    <row r="25" spans="1:8" ht="42" customHeight="1"/>
    <row r="26" spans="1:8" ht="42" customHeight="1"/>
    <row r="27" spans="1:8" ht="42" customHeight="1"/>
    <row r="28" spans="1:8" ht="42" customHeight="1"/>
    <row r="29" spans="1:8" ht="42" customHeight="1"/>
    <row r="30" spans="1:8" ht="42" customHeight="1"/>
  </sheetData>
  <mergeCells count="9">
    <mergeCell ref="F3:H3"/>
    <mergeCell ref="F4:H4"/>
    <mergeCell ref="A1:H1"/>
    <mergeCell ref="A4:B4"/>
    <mergeCell ref="A16:C16"/>
    <mergeCell ref="F6:H6"/>
    <mergeCell ref="F7:H7"/>
    <mergeCell ref="F8:H8"/>
    <mergeCell ref="F5:H5"/>
  </mergeCells>
  <phoneticPr fontId="2" type="noConversion"/>
  <printOptions horizontalCentered="1" verticalCentered="1"/>
  <pageMargins left="0.19685039370078741" right="0.23622047244094491" top="0.35433070866141736" bottom="0.6692913385826772" header="0.78740157480314965" footer="0.51181102362204722"/>
  <pageSetup paperSize="9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3"/>
  <sheetViews>
    <sheetView tabSelected="1" topLeftCell="A4" workbookViewId="0">
      <selection activeCell="C10" sqref="C10"/>
    </sheetView>
  </sheetViews>
  <sheetFormatPr defaultRowHeight="13.5"/>
  <cols>
    <col min="1" max="1" width="5.5546875" customWidth="1"/>
    <col min="2" max="2" width="18.77734375" customWidth="1"/>
    <col min="3" max="3" width="28.88671875" customWidth="1"/>
    <col min="4" max="4" width="7.44140625" customWidth="1"/>
    <col min="5" max="6" width="14.44140625" style="6" customWidth="1"/>
    <col min="7" max="7" width="9.5546875" style="6" customWidth="1"/>
    <col min="8" max="8" width="9" style="6" customWidth="1"/>
  </cols>
  <sheetData>
    <row r="1" spans="1:8" ht="51.75" customHeight="1">
      <c r="A1" s="59" t="s">
        <v>21</v>
      </c>
      <c r="B1" s="59"/>
      <c r="C1" s="59"/>
      <c r="D1" s="59"/>
      <c r="E1" s="59"/>
      <c r="F1" s="59"/>
      <c r="G1" s="59"/>
      <c r="H1" s="59"/>
    </row>
    <row r="2" spans="1:8" ht="48.75" customHeight="1">
      <c r="A2" s="3"/>
      <c r="B2" s="3"/>
      <c r="C2" s="3"/>
      <c r="D2" s="3"/>
      <c r="E2" s="3"/>
      <c r="F2" s="3"/>
      <c r="G2" s="3"/>
      <c r="H2" s="3"/>
    </row>
    <row r="3" spans="1:8" ht="27.75" customHeight="1">
      <c r="A3" s="1"/>
      <c r="B3" s="1"/>
      <c r="C3" s="1"/>
      <c r="E3" s="18" t="s">
        <v>12</v>
      </c>
      <c r="F3" s="55" t="s">
        <v>46</v>
      </c>
      <c r="G3" s="55"/>
      <c r="H3" s="55"/>
    </row>
    <row r="4" spans="1:8" ht="27.75" customHeight="1">
      <c r="A4" s="60" t="s">
        <v>48</v>
      </c>
      <c r="B4" s="60"/>
      <c r="C4" s="7"/>
      <c r="E4" s="18" t="s">
        <v>4</v>
      </c>
      <c r="F4" s="55" t="s">
        <v>49</v>
      </c>
      <c r="G4" s="55"/>
      <c r="H4" s="55"/>
    </row>
    <row r="5" spans="1:8" ht="27.75" customHeight="1">
      <c r="A5" s="19"/>
      <c r="B5" s="19"/>
      <c r="C5" s="7"/>
      <c r="E5" s="18" t="s">
        <v>18</v>
      </c>
      <c r="F5" s="56" t="s">
        <v>19</v>
      </c>
      <c r="G5" s="57"/>
      <c r="H5" s="58"/>
    </row>
    <row r="6" spans="1:8" ht="27.75" customHeight="1">
      <c r="A6" s="8"/>
      <c r="B6" s="9" t="s">
        <v>50</v>
      </c>
      <c r="C6" s="8"/>
      <c r="E6" s="18" t="s">
        <v>9</v>
      </c>
      <c r="F6" s="53" t="s">
        <v>17</v>
      </c>
      <c r="G6" s="53"/>
      <c r="H6" s="53"/>
    </row>
    <row r="7" spans="1:8" ht="27.75" customHeight="1">
      <c r="B7" s="4"/>
      <c r="C7" s="5"/>
      <c r="E7" s="18" t="s">
        <v>5</v>
      </c>
      <c r="F7" s="54" t="s">
        <v>20</v>
      </c>
      <c r="G7" s="55"/>
      <c r="H7" s="55"/>
    </row>
    <row r="8" spans="1:8" ht="27.75" customHeight="1">
      <c r="A8" s="1"/>
      <c r="B8" s="1"/>
      <c r="C8" s="1"/>
      <c r="E8" s="18" t="s">
        <v>6</v>
      </c>
      <c r="F8" s="55" t="s">
        <v>8</v>
      </c>
      <c r="G8" s="55"/>
      <c r="H8" s="55"/>
    </row>
    <row r="9" spans="1:8" ht="42" customHeight="1" thickBot="1">
      <c r="A9" s="1"/>
      <c r="B9" s="1"/>
      <c r="C9" s="1"/>
      <c r="D9" s="1"/>
      <c r="E9" s="2"/>
      <c r="F9" s="2"/>
      <c r="G9" s="2"/>
      <c r="H9" s="2"/>
    </row>
    <row r="10" spans="1:8" ht="59.25" customHeight="1" thickBot="1">
      <c r="A10" s="11"/>
      <c r="B10" s="12" t="s">
        <v>7</v>
      </c>
      <c r="C10" s="13" t="s">
        <v>64</v>
      </c>
      <c r="D10" s="14"/>
      <c r="E10" s="14" t="s">
        <v>22</v>
      </c>
      <c r="F10" s="14"/>
      <c r="G10" s="14"/>
      <c r="H10" s="15"/>
    </row>
    <row r="11" spans="1:8" ht="59.25" customHeight="1" thickTop="1">
      <c r="A11" s="24" t="s">
        <v>0</v>
      </c>
      <c r="B11" s="25" t="s">
        <v>16</v>
      </c>
      <c r="C11" s="26" t="s">
        <v>1</v>
      </c>
      <c r="D11" s="25" t="s">
        <v>24</v>
      </c>
      <c r="E11" s="27" t="s">
        <v>2</v>
      </c>
      <c r="F11" s="27" t="s">
        <v>3</v>
      </c>
      <c r="G11" s="27" t="s">
        <v>13</v>
      </c>
      <c r="H11" s="28" t="s">
        <v>14</v>
      </c>
    </row>
    <row r="12" spans="1:8" ht="30" customHeight="1">
      <c r="A12" s="18">
        <v>1</v>
      </c>
      <c r="B12" s="34" t="s">
        <v>51</v>
      </c>
      <c r="C12" s="18" t="s">
        <v>52</v>
      </c>
      <c r="D12" s="48">
        <v>1</v>
      </c>
      <c r="E12" s="49">
        <v>165000</v>
      </c>
      <c r="F12" s="49">
        <v>165000</v>
      </c>
      <c r="G12" s="49" t="s">
        <v>47</v>
      </c>
      <c r="H12" s="50"/>
    </row>
    <row r="13" spans="1:8" ht="30" customHeight="1">
      <c r="A13" s="18">
        <v>2</v>
      </c>
      <c r="B13" s="34" t="s">
        <v>53</v>
      </c>
      <c r="C13" s="18" t="s">
        <v>54</v>
      </c>
      <c r="D13" s="48">
        <v>3</v>
      </c>
      <c r="E13" s="49">
        <v>88000</v>
      </c>
      <c r="F13" s="49">
        <v>264000</v>
      </c>
      <c r="G13" s="49"/>
      <c r="H13" s="50"/>
    </row>
    <row r="14" spans="1:8" ht="30" customHeight="1">
      <c r="A14" s="18">
        <v>3</v>
      </c>
      <c r="B14" s="34" t="s">
        <v>55</v>
      </c>
      <c r="C14" s="18" t="s">
        <v>56</v>
      </c>
      <c r="D14" s="48">
        <v>5</v>
      </c>
      <c r="E14" s="49">
        <v>44000</v>
      </c>
      <c r="F14" s="49">
        <v>220000</v>
      </c>
      <c r="G14" s="49"/>
      <c r="H14" s="50"/>
    </row>
    <row r="15" spans="1:8" ht="30" customHeight="1">
      <c r="A15" s="18">
        <v>4</v>
      </c>
      <c r="B15" s="34" t="s">
        <v>57</v>
      </c>
      <c r="C15" s="34" t="s">
        <v>58</v>
      </c>
      <c r="D15" s="48">
        <v>3</v>
      </c>
      <c r="E15" s="49">
        <v>33000</v>
      </c>
      <c r="F15" s="49">
        <v>99000</v>
      </c>
      <c r="G15" s="49"/>
      <c r="H15" s="50"/>
    </row>
    <row r="16" spans="1:8" ht="30" customHeight="1">
      <c r="A16" s="18">
        <v>5</v>
      </c>
      <c r="B16" s="34" t="s">
        <v>57</v>
      </c>
      <c r="C16" s="18" t="s">
        <v>59</v>
      </c>
      <c r="D16" s="48">
        <v>3</v>
      </c>
      <c r="E16" s="49">
        <v>33000</v>
      </c>
      <c r="F16" s="49">
        <v>99000</v>
      </c>
      <c r="G16" s="49"/>
      <c r="H16" s="50"/>
    </row>
    <row r="17" spans="1:8" ht="30" customHeight="1">
      <c r="A17" s="18">
        <v>6</v>
      </c>
      <c r="B17" s="34" t="s">
        <v>60</v>
      </c>
      <c r="C17" s="18" t="s">
        <v>61</v>
      </c>
      <c r="D17" s="48">
        <v>43</v>
      </c>
      <c r="E17" s="49">
        <v>27500</v>
      </c>
      <c r="F17" s="49">
        <v>1182500</v>
      </c>
      <c r="G17" s="49"/>
      <c r="H17" s="50"/>
    </row>
    <row r="18" spans="1:8" ht="30" customHeight="1">
      <c r="A18" s="18">
        <v>7</v>
      </c>
      <c r="B18" s="34" t="s">
        <v>62</v>
      </c>
      <c r="C18" s="34" t="s">
        <v>63</v>
      </c>
      <c r="D18" s="48">
        <v>40</v>
      </c>
      <c r="E18" s="49">
        <v>29700</v>
      </c>
      <c r="F18" s="49">
        <v>1188000</v>
      </c>
      <c r="G18" s="49"/>
      <c r="H18" s="50"/>
    </row>
    <row r="19" spans="1:8" ht="30" customHeight="1">
      <c r="A19" s="18">
        <v>8</v>
      </c>
      <c r="B19" s="34"/>
      <c r="C19" s="18"/>
      <c r="D19" s="48"/>
      <c r="E19" s="49"/>
      <c r="F19" s="49"/>
      <c r="G19" s="49"/>
      <c r="H19" s="50"/>
    </row>
    <row r="20" spans="1:8" ht="30" customHeight="1">
      <c r="A20" s="18">
        <v>9</v>
      </c>
      <c r="B20" s="34"/>
      <c r="C20" s="43"/>
      <c r="D20" s="42"/>
      <c r="E20" s="10"/>
      <c r="F20" s="29"/>
      <c r="G20" s="10"/>
      <c r="H20" s="16"/>
    </row>
    <row r="21" spans="1:8" ht="30" customHeight="1">
      <c r="A21" s="18">
        <v>10</v>
      </c>
      <c r="B21" s="34"/>
      <c r="C21" s="34"/>
      <c r="D21" s="42"/>
      <c r="E21" s="10"/>
      <c r="F21" s="29"/>
      <c r="G21" s="10"/>
      <c r="H21" s="16"/>
    </row>
    <row r="22" spans="1:8" ht="30" customHeight="1">
      <c r="A22" s="18">
        <v>11</v>
      </c>
      <c r="B22" s="47"/>
      <c r="C22" s="47"/>
      <c r="D22" s="18"/>
      <c r="E22" s="10"/>
      <c r="F22" s="29"/>
      <c r="G22" s="10"/>
      <c r="H22" s="16"/>
    </row>
    <row r="23" spans="1:8" ht="30" customHeight="1">
      <c r="A23" s="18">
        <v>12</v>
      </c>
      <c r="B23" s="47"/>
      <c r="C23" s="41"/>
      <c r="D23" s="18"/>
      <c r="E23" s="10"/>
      <c r="F23" s="29"/>
      <c r="G23" s="10"/>
      <c r="H23" s="16"/>
    </row>
    <row r="24" spans="1:8" ht="30" customHeight="1">
      <c r="A24" s="18">
        <v>13</v>
      </c>
      <c r="B24" s="47"/>
      <c r="C24" s="41"/>
      <c r="D24" s="44"/>
      <c r="E24" s="45"/>
      <c r="F24" s="29"/>
      <c r="G24" s="45"/>
      <c r="H24" s="46"/>
    </row>
    <row r="25" spans="1:8" ht="30" customHeight="1">
      <c r="A25" s="18">
        <v>14</v>
      </c>
      <c r="B25" s="47"/>
      <c r="C25" s="41"/>
      <c r="D25" s="44"/>
      <c r="E25" s="45"/>
      <c r="F25" s="29"/>
      <c r="G25" s="45"/>
      <c r="H25" s="46"/>
    </row>
    <row r="26" spans="1:8" ht="30" customHeight="1">
      <c r="A26" s="18">
        <v>15</v>
      </c>
      <c r="B26" s="47"/>
      <c r="C26" s="41"/>
      <c r="D26" s="44"/>
      <c r="E26" s="45"/>
      <c r="F26" s="29"/>
      <c r="G26" s="45"/>
      <c r="H26" s="46"/>
    </row>
    <row r="27" spans="1:8" ht="59.25" customHeight="1" thickBot="1">
      <c r="A27" s="51" t="s">
        <v>45</v>
      </c>
      <c r="B27" s="52"/>
      <c r="C27" s="52"/>
      <c r="D27" s="30">
        <v>98</v>
      </c>
      <c r="E27" s="31"/>
      <c r="F27" s="32">
        <v>3217500</v>
      </c>
      <c r="G27" s="32">
        <f>SUM(G20:G26)</f>
        <v>0</v>
      </c>
      <c r="H27" s="33"/>
    </row>
    <row r="28" spans="1:8" ht="48" customHeight="1"/>
    <row r="29" spans="1:8" ht="37.5" customHeight="1"/>
    <row r="30" spans="1:8" ht="37.5" customHeight="1"/>
    <row r="31" spans="1:8" ht="37.5" customHeight="1"/>
    <row r="32" spans="1:8" ht="37.5" customHeight="1"/>
    <row r="33" ht="37.5" customHeight="1"/>
    <row r="34" ht="37.5" customHeight="1"/>
    <row r="35" ht="37.5" customHeight="1"/>
    <row r="36" ht="37.5" customHeight="1"/>
    <row r="37" ht="37.5" customHeight="1"/>
    <row r="38" ht="37.5" customHeight="1"/>
    <row r="39" ht="37.5" customHeight="1"/>
    <row r="40" ht="37.5" customHeight="1"/>
    <row r="41" ht="37.5" customHeight="1"/>
    <row r="42" ht="37.5" customHeight="1"/>
    <row r="43" ht="37.5" customHeight="1"/>
    <row r="44" ht="37.5" customHeight="1"/>
    <row r="45" ht="37.5" customHeight="1"/>
    <row r="46" ht="37.5" customHeight="1"/>
    <row r="47" ht="37.5" customHeight="1"/>
    <row r="48" ht="37.5" customHeight="1"/>
    <row r="49" ht="37.5" customHeight="1"/>
    <row r="50" ht="37.5" customHeight="1"/>
    <row r="51" ht="37.5" customHeight="1"/>
    <row r="52" ht="37.5" customHeight="1"/>
    <row r="53" ht="37.5" customHeight="1"/>
    <row r="54" ht="37.5" customHeight="1"/>
    <row r="55" ht="37.5" customHeight="1"/>
    <row r="56" ht="37.5" customHeight="1"/>
    <row r="57" ht="37.5" customHeight="1"/>
    <row r="58" ht="37.5" customHeight="1"/>
    <row r="59" ht="37.5" customHeight="1"/>
    <row r="60" ht="37.5" customHeight="1"/>
    <row r="61" ht="37.5" customHeight="1"/>
    <row r="62" ht="37.5" customHeight="1"/>
    <row r="63" ht="37.5" customHeight="1"/>
    <row r="64" ht="37.5" customHeight="1"/>
    <row r="65" ht="37.5" customHeight="1"/>
    <row r="66" ht="37.5" customHeight="1"/>
    <row r="67" ht="37.5" customHeight="1"/>
    <row r="68" ht="37.5" customHeight="1"/>
    <row r="69" ht="37.5" customHeight="1"/>
    <row r="70" ht="37.5" customHeight="1"/>
    <row r="71" ht="37.5" customHeight="1"/>
    <row r="72" ht="37.5" customHeight="1"/>
    <row r="73" ht="37.5" customHeight="1"/>
    <row r="74" ht="37.5" customHeight="1"/>
    <row r="75" ht="37.5" customHeight="1"/>
    <row r="76" ht="37.5" customHeight="1"/>
    <row r="77" ht="37.5" customHeight="1"/>
    <row r="78" ht="37.5" customHeight="1"/>
    <row r="79" ht="37.5" customHeight="1"/>
    <row r="80" ht="37.5" customHeight="1"/>
    <row r="81" ht="37.5" customHeight="1"/>
    <row r="82" ht="37.5" customHeight="1"/>
    <row r="83" ht="37.5" customHeight="1"/>
    <row r="84" ht="37.5" customHeight="1"/>
    <row r="85" ht="37.5" customHeight="1"/>
    <row r="86" ht="37.5" customHeight="1"/>
    <row r="87" ht="37.5" customHeight="1"/>
    <row r="88" ht="37.5" customHeight="1"/>
    <row r="89" ht="37.5" customHeight="1"/>
    <row r="90" ht="37.5" customHeight="1"/>
    <row r="91" ht="37.5" customHeight="1"/>
    <row r="92" ht="37.5" customHeight="1"/>
    <row r="93" ht="37.5" customHeight="1"/>
    <row r="94" ht="37.5" customHeight="1"/>
    <row r="95" ht="37.5" customHeight="1"/>
    <row r="96" ht="37.5" customHeight="1"/>
    <row r="97" ht="37.5" customHeight="1"/>
    <row r="98" ht="37.5" customHeight="1"/>
    <row r="99" ht="37.5" customHeight="1"/>
    <row r="100" ht="37.5" customHeight="1"/>
    <row r="101" ht="37.5" customHeight="1"/>
    <row r="102" ht="37.5" customHeight="1"/>
    <row r="103" ht="37.5" customHeight="1"/>
  </sheetData>
  <mergeCells count="9">
    <mergeCell ref="F7:H7"/>
    <mergeCell ref="F8:H8"/>
    <mergeCell ref="A27:C27"/>
    <mergeCell ref="A1:H1"/>
    <mergeCell ref="F3:H3"/>
    <mergeCell ref="A4:B4"/>
    <mergeCell ref="F4:H4"/>
    <mergeCell ref="F5:H5"/>
    <mergeCell ref="F6:H6"/>
  </mergeCells>
  <phoneticPr fontId="2" type="noConversion"/>
  <printOptions horizontalCentered="1" verticalCentered="1"/>
  <pageMargins left="0.19685039370078741" right="0.23622047244094491" top="0.35433070866141736" bottom="0.6692913385826772" header="0.78740157480314965" footer="0.51181102362204722"/>
  <pageSetup paperSize="9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6"/>
  <sheetViews>
    <sheetView topLeftCell="A7" zoomScale="90" zoomScaleNormal="90" workbookViewId="0">
      <selection activeCell="A22" sqref="A22:C22"/>
    </sheetView>
  </sheetViews>
  <sheetFormatPr defaultRowHeight="13.5"/>
  <cols>
    <col min="1" max="1" width="5.5546875" customWidth="1"/>
    <col min="2" max="2" width="25.6640625" customWidth="1"/>
    <col min="3" max="3" width="25.5546875" customWidth="1"/>
    <col min="4" max="4" width="7.44140625" customWidth="1"/>
    <col min="5" max="6" width="14.44140625" style="6" customWidth="1"/>
    <col min="7" max="7" width="8.33203125" style="6" customWidth="1"/>
    <col min="8" max="8" width="7.33203125" style="6" customWidth="1"/>
    <col min="9" max="9" width="13.21875" customWidth="1"/>
  </cols>
  <sheetData>
    <row r="1" spans="1:10" ht="46.5">
      <c r="A1" s="59" t="s">
        <v>21</v>
      </c>
      <c r="B1" s="59"/>
      <c r="C1" s="59"/>
      <c r="D1" s="59"/>
      <c r="E1" s="59"/>
      <c r="F1" s="59"/>
      <c r="G1" s="59"/>
      <c r="H1" s="59"/>
    </row>
    <row r="2" spans="1:10" ht="43.5" customHeight="1">
      <c r="A2" s="3"/>
      <c r="B2" s="3"/>
      <c r="C2" s="3"/>
      <c r="D2" s="3"/>
      <c r="E2" s="3"/>
      <c r="F2" s="3"/>
      <c r="G2" s="3"/>
      <c r="H2" s="3"/>
    </row>
    <row r="3" spans="1:10" ht="24.95" customHeight="1">
      <c r="A3" s="1"/>
      <c r="B3" s="1"/>
      <c r="C3" s="1"/>
      <c r="E3" s="18" t="s">
        <v>12</v>
      </c>
      <c r="F3" s="55" t="s">
        <v>10</v>
      </c>
      <c r="G3" s="55"/>
      <c r="H3" s="55"/>
    </row>
    <row r="4" spans="1:10" ht="24.95" customHeight="1">
      <c r="A4" s="60">
        <v>42199</v>
      </c>
      <c r="B4" s="60"/>
      <c r="C4" s="7"/>
      <c r="E4" s="18" t="s">
        <v>4</v>
      </c>
      <c r="F4" s="55" t="s">
        <v>11</v>
      </c>
      <c r="G4" s="55"/>
      <c r="H4" s="55"/>
    </row>
    <row r="5" spans="1:10" ht="24.95" customHeight="1">
      <c r="A5" s="19"/>
      <c r="B5" s="19"/>
      <c r="C5" s="7"/>
      <c r="E5" s="18" t="s">
        <v>18</v>
      </c>
      <c r="F5" s="56" t="s">
        <v>19</v>
      </c>
      <c r="G5" s="57"/>
      <c r="H5" s="58"/>
    </row>
    <row r="6" spans="1:10" ht="33.75" customHeight="1">
      <c r="A6" s="8"/>
      <c r="B6" s="9" t="s">
        <v>23</v>
      </c>
      <c r="C6" s="8"/>
      <c r="E6" s="18" t="s">
        <v>9</v>
      </c>
      <c r="F6" s="53" t="s">
        <v>17</v>
      </c>
      <c r="G6" s="53"/>
      <c r="H6" s="53"/>
    </row>
    <row r="7" spans="1:10" ht="33.75" customHeight="1">
      <c r="B7" s="4"/>
      <c r="C7" s="5"/>
      <c r="E7" s="18" t="s">
        <v>5</v>
      </c>
      <c r="F7" s="54" t="s">
        <v>20</v>
      </c>
      <c r="G7" s="55"/>
      <c r="H7" s="55"/>
    </row>
    <row r="8" spans="1:10" ht="24.95" customHeight="1">
      <c r="A8" s="1"/>
      <c r="B8" s="1"/>
      <c r="C8" s="1"/>
      <c r="E8" s="18" t="s">
        <v>6</v>
      </c>
      <c r="F8" s="55" t="s">
        <v>8</v>
      </c>
      <c r="G8" s="55"/>
      <c r="H8" s="55"/>
    </row>
    <row r="9" spans="1:10" ht="48" customHeight="1" thickBot="1">
      <c r="A9" s="1"/>
      <c r="B9" s="1"/>
      <c r="C9" s="1"/>
      <c r="D9" s="1"/>
      <c r="E9" s="2"/>
      <c r="F9" s="2"/>
      <c r="G9" s="2"/>
      <c r="H9" s="2"/>
    </row>
    <row r="10" spans="1:10" ht="48" customHeight="1" thickBot="1">
      <c r="A10" s="11"/>
      <c r="B10" s="12" t="s">
        <v>7</v>
      </c>
      <c r="C10" s="13">
        <f>F22+G22</f>
        <v>3470</v>
      </c>
      <c r="D10" s="14"/>
      <c r="E10" s="14" t="s">
        <v>22</v>
      </c>
      <c r="F10" s="14"/>
      <c r="G10" s="14"/>
      <c r="H10" s="15"/>
    </row>
    <row r="11" spans="1:10" ht="54.75" customHeight="1" thickTop="1">
      <c r="A11" s="24" t="s">
        <v>0</v>
      </c>
      <c r="B11" s="25" t="s">
        <v>16</v>
      </c>
      <c r="C11" s="26" t="s">
        <v>1</v>
      </c>
      <c r="D11" s="25" t="s">
        <v>24</v>
      </c>
      <c r="E11" s="27" t="s">
        <v>2</v>
      </c>
      <c r="F11" s="27" t="s">
        <v>3</v>
      </c>
      <c r="G11" s="27" t="s">
        <v>13</v>
      </c>
      <c r="H11" s="28" t="s">
        <v>14</v>
      </c>
    </row>
    <row r="12" spans="1:10" s="21" customFormat="1" ht="66" customHeight="1">
      <c r="A12" s="22">
        <v>1</v>
      </c>
      <c r="B12" s="35" t="s">
        <v>26</v>
      </c>
      <c r="C12" s="36" t="s">
        <v>35</v>
      </c>
      <c r="D12" s="18">
        <v>1</v>
      </c>
      <c r="E12" s="38">
        <v>1000</v>
      </c>
      <c r="F12" s="29">
        <f>E12*D12</f>
        <v>1000</v>
      </c>
      <c r="G12" s="10" t="s">
        <v>25</v>
      </c>
      <c r="H12" s="16"/>
      <c r="I12" s="38">
        <v>1000</v>
      </c>
      <c r="J12" s="38">
        <v>1000</v>
      </c>
    </row>
    <row r="13" spans="1:10" s="21" customFormat="1" ht="35.25" customHeight="1">
      <c r="A13" s="22">
        <v>2</v>
      </c>
      <c r="B13" s="35" t="s">
        <v>27</v>
      </c>
      <c r="C13" s="34"/>
      <c r="D13" s="18">
        <v>1</v>
      </c>
      <c r="E13" s="38">
        <v>400</v>
      </c>
      <c r="F13" s="29">
        <f t="shared" ref="F13:F19" si="0">E13*D13</f>
        <v>400</v>
      </c>
      <c r="G13" s="10"/>
      <c r="H13" s="16"/>
      <c r="I13" s="38">
        <v>400</v>
      </c>
      <c r="J13" s="38">
        <v>400</v>
      </c>
    </row>
    <row r="14" spans="1:10" s="21" customFormat="1" ht="35.25" customHeight="1">
      <c r="A14" s="22">
        <v>3</v>
      </c>
      <c r="B14" s="35" t="s">
        <v>28</v>
      </c>
      <c r="C14" s="34"/>
      <c r="D14" s="18">
        <v>6</v>
      </c>
      <c r="E14" s="38">
        <v>15</v>
      </c>
      <c r="F14" s="29">
        <f t="shared" si="0"/>
        <v>90</v>
      </c>
      <c r="G14" s="10"/>
      <c r="H14" s="16"/>
      <c r="I14" s="38">
        <v>15</v>
      </c>
      <c r="J14" s="38">
        <f>I14*6</f>
        <v>90</v>
      </c>
    </row>
    <row r="15" spans="1:10" s="21" customFormat="1" ht="35.25" customHeight="1">
      <c r="A15" s="22">
        <v>4</v>
      </c>
      <c r="B15" s="35" t="s">
        <v>29</v>
      </c>
      <c r="C15" s="34"/>
      <c r="D15" s="18">
        <v>8</v>
      </c>
      <c r="E15" s="38">
        <v>145</v>
      </c>
      <c r="F15" s="29">
        <f t="shared" si="0"/>
        <v>1160</v>
      </c>
      <c r="G15" s="10"/>
      <c r="H15" s="16"/>
      <c r="I15" s="38">
        <v>145</v>
      </c>
      <c r="J15" s="38">
        <f>I15*8</f>
        <v>1160</v>
      </c>
    </row>
    <row r="16" spans="1:10" s="21" customFormat="1" ht="44.25" customHeight="1">
      <c r="A16" s="22">
        <v>5</v>
      </c>
      <c r="B16" s="37" t="s">
        <v>36</v>
      </c>
      <c r="C16" s="34"/>
      <c r="D16" s="18">
        <v>1</v>
      </c>
      <c r="E16" s="38">
        <v>350</v>
      </c>
      <c r="F16" s="29">
        <f t="shared" si="0"/>
        <v>350</v>
      </c>
      <c r="G16" s="10"/>
      <c r="H16" s="16"/>
      <c r="I16" s="38">
        <v>350</v>
      </c>
      <c r="J16" s="38">
        <v>350</v>
      </c>
    </row>
    <row r="17" spans="1:10" s="21" customFormat="1" ht="35.25" customHeight="1">
      <c r="A17" s="22">
        <v>6</v>
      </c>
      <c r="B17" s="35" t="s">
        <v>30</v>
      </c>
      <c r="C17" s="34"/>
      <c r="D17" s="18">
        <v>1</v>
      </c>
      <c r="E17" s="38">
        <v>200</v>
      </c>
      <c r="F17" s="29">
        <f t="shared" si="0"/>
        <v>200</v>
      </c>
      <c r="G17" s="10"/>
      <c r="H17" s="16"/>
      <c r="I17" s="38">
        <v>200</v>
      </c>
      <c r="J17" s="38">
        <v>200</v>
      </c>
    </row>
    <row r="18" spans="1:10" s="21" customFormat="1" ht="35.25" customHeight="1">
      <c r="A18" s="22">
        <v>7</v>
      </c>
      <c r="B18" s="35" t="s">
        <v>31</v>
      </c>
      <c r="C18" s="35" t="s">
        <v>37</v>
      </c>
      <c r="D18" s="18">
        <v>1</v>
      </c>
      <c r="E18" s="38">
        <v>90</v>
      </c>
      <c r="F18" s="29">
        <f t="shared" si="0"/>
        <v>90</v>
      </c>
      <c r="G18" s="10"/>
      <c r="H18" s="16"/>
      <c r="I18" s="38">
        <v>90</v>
      </c>
      <c r="J18" s="38">
        <v>90</v>
      </c>
    </row>
    <row r="19" spans="1:10" s="21" customFormat="1" ht="35.25" customHeight="1">
      <c r="A19" s="22">
        <v>8</v>
      </c>
      <c r="B19" s="35" t="s">
        <v>32</v>
      </c>
      <c r="C19" s="35" t="s">
        <v>37</v>
      </c>
      <c r="D19" s="18">
        <v>1</v>
      </c>
      <c r="E19" s="38">
        <v>25</v>
      </c>
      <c r="F19" s="29">
        <f t="shared" si="0"/>
        <v>25</v>
      </c>
      <c r="G19" s="10"/>
      <c r="H19" s="16"/>
      <c r="I19" s="38">
        <v>25</v>
      </c>
      <c r="J19" s="38">
        <v>25</v>
      </c>
    </row>
    <row r="20" spans="1:10" s="23" customFormat="1" ht="35.25" customHeight="1">
      <c r="A20" s="22">
        <v>9</v>
      </c>
      <c r="B20" s="35" t="s">
        <v>33</v>
      </c>
      <c r="C20" s="35" t="s">
        <v>37</v>
      </c>
      <c r="D20" s="18">
        <v>1</v>
      </c>
      <c r="E20" s="39">
        <v>55</v>
      </c>
      <c r="F20" s="29">
        <f>E20*D20</f>
        <v>55</v>
      </c>
      <c r="G20" s="10"/>
      <c r="H20" s="16"/>
      <c r="I20" s="39">
        <v>55</v>
      </c>
      <c r="J20" s="39">
        <v>55</v>
      </c>
    </row>
    <row r="21" spans="1:10" s="23" customFormat="1" ht="48.75" customHeight="1">
      <c r="A21" s="22">
        <v>10</v>
      </c>
      <c r="B21" s="35" t="s">
        <v>34</v>
      </c>
      <c r="C21" s="35" t="s">
        <v>38</v>
      </c>
      <c r="D21" s="18">
        <v>1</v>
      </c>
      <c r="E21" s="39">
        <v>100</v>
      </c>
      <c r="F21" s="29">
        <f>E21*D21</f>
        <v>100</v>
      </c>
      <c r="G21" s="10"/>
      <c r="H21" s="16"/>
      <c r="I21" s="39">
        <v>100</v>
      </c>
      <c r="J21" s="39">
        <v>100</v>
      </c>
    </row>
    <row r="22" spans="1:10" ht="48" customHeight="1" thickBot="1">
      <c r="A22" s="51"/>
      <c r="B22" s="52"/>
      <c r="C22" s="52"/>
      <c r="D22" s="30"/>
      <c r="E22" s="31" t="s">
        <v>15</v>
      </c>
      <c r="F22" s="32">
        <f>SUM(F12:F21)</f>
        <v>3470</v>
      </c>
      <c r="G22" s="32"/>
      <c r="H22" s="33"/>
      <c r="I22" s="40">
        <f>SUM(I12:I21)</f>
        <v>2380</v>
      </c>
      <c r="J22" s="40">
        <f>SUM(J17:J21)</f>
        <v>470</v>
      </c>
    </row>
    <row r="23" spans="1:10" ht="42" customHeight="1">
      <c r="A23" s="20"/>
      <c r="B23" s="8"/>
      <c r="C23" s="8"/>
      <c r="D23" s="8"/>
      <c r="E23" s="17"/>
      <c r="F23" s="17"/>
      <c r="G23" s="17"/>
      <c r="H23" s="17"/>
    </row>
    <row r="24" spans="1:10" ht="42" customHeight="1">
      <c r="A24" s="8"/>
      <c r="B24" s="8"/>
      <c r="C24" s="8"/>
      <c r="D24" s="8"/>
      <c r="E24" s="17"/>
      <c r="F24" s="17"/>
      <c r="G24" s="17"/>
      <c r="H24" s="17"/>
    </row>
    <row r="25" spans="1:10" ht="42" customHeight="1"/>
    <row r="26" spans="1:10" ht="42" customHeight="1"/>
    <row r="27" spans="1:10" ht="42" customHeight="1"/>
    <row r="28" spans="1:10" ht="42" customHeight="1"/>
    <row r="29" spans="1:10" ht="42" customHeight="1"/>
    <row r="30" spans="1:10" ht="42" customHeight="1"/>
    <row r="31" spans="1:10" ht="42" customHeight="1"/>
    <row r="32" spans="1:10" ht="42" customHeight="1"/>
    <row r="33" ht="42" customHeight="1"/>
    <row r="34" ht="42" customHeight="1"/>
    <row r="35" ht="42" customHeight="1"/>
    <row r="36" ht="42" customHeight="1"/>
  </sheetData>
  <mergeCells count="9">
    <mergeCell ref="F3:H3"/>
    <mergeCell ref="F4:H4"/>
    <mergeCell ref="A1:H1"/>
    <mergeCell ref="A4:B4"/>
    <mergeCell ref="A22:C22"/>
    <mergeCell ref="F6:H6"/>
    <mergeCell ref="F7:H7"/>
    <mergeCell ref="F8:H8"/>
    <mergeCell ref="F5:H5"/>
  </mergeCells>
  <phoneticPr fontId="2" type="noConversion"/>
  <printOptions horizontalCentered="1" verticalCentered="1"/>
  <pageMargins left="0.19685039370078741" right="0.23622047244094491" top="0.35433070866141736" bottom="0.6692913385826772" header="0.78740157480314965" footer="0.51181102362204722"/>
  <pageSetup paperSize="9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본체</vt:lpstr>
      <vt:lpstr>악세사리</vt:lpstr>
      <vt:lpstr>달러</vt:lpstr>
      <vt:lpstr>달러!Print_Area</vt:lpstr>
      <vt:lpstr>본체!Print_Area</vt:lpstr>
      <vt:lpstr>악세사리!Print_Area</vt:lpstr>
    </vt:vector>
  </TitlesOfParts>
  <Company>DongWoo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김옥호</dc:creator>
  <cp:lastModifiedBy>user</cp:lastModifiedBy>
  <cp:lastPrinted>2016-01-28T12:14:15Z</cp:lastPrinted>
  <dcterms:created xsi:type="dcterms:W3CDTF">2011-07-11T06:49:18Z</dcterms:created>
  <dcterms:modified xsi:type="dcterms:W3CDTF">2017-05-25T03:10:21Z</dcterms:modified>
</cp:coreProperties>
</file>